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balho\"/>
    </mc:Choice>
  </mc:AlternateContent>
  <xr:revisionPtr revIDLastSave="0" documentId="13_ncr:1_{316B8CCD-A961-47CD-97AE-21BBDCA627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CA - PREFEITURA SJP" sheetId="1" r:id="rId1"/>
    <sheet name="Plan2" sheetId="2" r:id="rId2"/>
    <sheet name="Plan3" sheetId="3" r:id="rId3"/>
  </sheets>
  <calcPr calcId="181029"/>
</workbook>
</file>

<file path=xl/calcChain.xml><?xml version="1.0" encoding="utf-8"?>
<calcChain xmlns="http://schemas.openxmlformats.org/spreadsheetml/2006/main">
  <c r="E85" i="1" l="1"/>
  <c r="D82" i="1"/>
  <c r="A80" i="1"/>
  <c r="A79" i="1"/>
  <c r="A78" i="1"/>
  <c r="A77" i="1"/>
  <c r="A76" i="1"/>
  <c r="A75" i="1"/>
  <c r="A74" i="1"/>
  <c r="A73" i="1"/>
  <c r="D70" i="1"/>
  <c r="A68" i="1"/>
  <c r="A67" i="1"/>
  <c r="A66" i="1"/>
  <c r="A65" i="1"/>
  <c r="A64" i="1"/>
  <c r="D61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D29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UM NÚMERO SEQUENCIAL OU CÓDIGO GERADO PELO SISTEMA ( EX: SISTEMA DE COMPRASNET) 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CÓDIGO QUE SERÁ USADO DEPOIS, NOS SISTEMAS DE COMPRAS, PARA RASTREAR A EXECUÇÃO DO  ITEM. NORMALMENTE GERADO AUTOMATICAMENTE. </t>
        </r>
      </text>
    </comment>
  </commentList>
</comments>
</file>

<file path=xl/sharedStrings.xml><?xml version="1.0" encoding="utf-8"?>
<sst xmlns="http://schemas.openxmlformats.org/spreadsheetml/2006/main" count="96" uniqueCount="78">
  <si>
    <t>PLANO DE CONTRATAÇÕES ANUAL ( PREFEITURA SÃO JOÃO DA PONTE - MG)</t>
  </si>
  <si>
    <t>MATERIAL</t>
  </si>
  <si>
    <t>ID DO ITEM NO PCA</t>
  </si>
  <si>
    <t>CLASSE/GRUPO</t>
  </si>
  <si>
    <t>IDENTIFICADOR DA FUTURA CONTRATAÇÃO</t>
  </si>
  <si>
    <t>VALOR TOTAL ESTIMADO</t>
  </si>
  <si>
    <t>DATA DESEJADA</t>
  </si>
  <si>
    <t>AQUISIÇÃO DE CESTAS BÁSICAS</t>
  </si>
  <si>
    <t>AQUISIÇÃO DE GÁS LIQUEFEITO DE PETRÓLEO - GPL</t>
  </si>
  <si>
    <t>AQUISIÇÃO DE SHOW PIROTÉCNICO ( FOGOS DE ARTÍFICIO)</t>
  </si>
  <si>
    <t>AQUISIÇÃO DE UNIFORMES ESCOLARES</t>
  </si>
  <si>
    <t>AQUISIÇÃO DE VEÍCULOS</t>
  </si>
  <si>
    <t>GÊNERO ALIMENTÍCIOS</t>
  </si>
  <si>
    <t>INSTRUMENTOS MUSICAIS</t>
  </si>
  <si>
    <t>ITENS DE ARTESANATO</t>
  </si>
  <si>
    <t>ITENS DE PADARIA</t>
  </si>
  <si>
    <t>MATERIAIS DE AGRICULTURA</t>
  </si>
  <si>
    <t>MATERIAIS DE CONSTRUÇÃO, HIDRAULICOS, ELÉTRICOS, FERRAMENTAS E SERRALHERIA</t>
  </si>
  <si>
    <t>MATERIAIS DE EXPEDIENTE E PAPELARIA</t>
  </si>
  <si>
    <t>MATERIAIS DE IRRIGAÇÃO</t>
  </si>
  <si>
    <t>MATERIAIS DE LIMPEZA</t>
  </si>
  <si>
    <t>MATERIAIS DE ORNAMENTAÇÃO</t>
  </si>
  <si>
    <t>MATERIAIS DIDÁTICOS ESCOLAR</t>
  </si>
  <si>
    <t>MATERIAIS ESPORTIVOS</t>
  </si>
  <si>
    <t>MATERIAIS MÉDICO HOSPITALAR</t>
  </si>
  <si>
    <t>MATERIAIS ODONTOLÓGICOS</t>
  </si>
  <si>
    <t>MATERIAIS PERMANTENTES, INFORMÁTICA E ELETRÔNICOS</t>
  </si>
  <si>
    <t>MATERIAS DE GULOSEMAS/BOMBONIERE</t>
  </si>
  <si>
    <t>MEDICAMENTOS</t>
  </si>
  <si>
    <t>PRODUTOS DE HIGIENE E USO PESSOAL</t>
  </si>
  <si>
    <t>UTENSÍLIOS</t>
  </si>
  <si>
    <t>VALOR TOTAL:</t>
  </si>
  <si>
    <t>SERVIÇO</t>
  </si>
  <si>
    <t>VALOR TOTAL ESTIMANDO</t>
  </si>
  <si>
    <t>ASSESSORIA A SAÚDE</t>
  </si>
  <si>
    <t>ASSESSORIA CONTÁBIL</t>
  </si>
  <si>
    <t>ASSESSORIA CONVÊNIO</t>
  </si>
  <si>
    <t>ASSESSORIA CULTURAL</t>
  </si>
  <si>
    <t>ASSESSORIA E PRESTAÇÕES DE SERVIÇOS CULTURAIS (  ICMS ESPORTE, PATRIMÔNIO CULTURAL E TURISMO)</t>
  </si>
  <si>
    <t>ASSESSORIA JURÍDICA</t>
  </si>
  <si>
    <t>CONSULTORIA E ASSESSORIA TRIBUTÁRIA</t>
  </si>
  <si>
    <t xml:space="preserve">CONTRATAÇÕES DE SHOWS ARTÍSTICOS </t>
  </si>
  <si>
    <t>CONTRATAÇÕES DE SHOWS ARTÍSTICOS REGIONAIS</t>
  </si>
  <si>
    <t>FORNECIMENTO DE ALIMENTAÇÃO (MARMITEX)</t>
  </si>
  <si>
    <t>FORNECIMENTO DE SOFTWARE CONTÁBIL</t>
  </si>
  <si>
    <t>MANUTENÇÃO EM APARELHOS ELETRÔNICOS (EX: GELADEIRA, CONGELADOR, AR CONDICIONADO)</t>
  </si>
  <si>
    <t>MANUTENÇÃO EM EQUIPAMENTOS DE INFORMÁTICA</t>
  </si>
  <si>
    <t>MANUTENÇÃO EM EQUIPAMENTOS ODONTOLÓGICOS</t>
  </si>
  <si>
    <t>SERVIÇOS ASSITÊNCIAIS ( AUXÍLIO ALUGUEL SOCIAL, FINANCEIRO E FUNERAL)</t>
  </si>
  <si>
    <t>SERVIÇOS DE ARBITRAGEM E NARRAÇÃO ESPORTIVA</t>
  </si>
  <si>
    <t>SERVIÇOS DE BANCO DE PREÇOS (COMPRAS)</t>
  </si>
  <si>
    <t>SERVIÇOS DE GRÁFICA E SISTEMA DO SITE</t>
  </si>
  <si>
    <t>SERVIÇOS DE INTERNET</t>
  </si>
  <si>
    <t>SERVIÇOS DE ISERMINAÇÕES ARTIFICIAIS - AGRICULTURA</t>
  </si>
  <si>
    <t>SERVIÇOS DE LOCOMOÇÃO/ABASTECIMENTO EM VEÍCULOS (COMBUSTÍVEL)</t>
  </si>
  <si>
    <t>SERVIÇOS DE MANUTENÇÃO EM VEÍCULOS (  INSPEÇÃO, LIMPEZA E SUBSTITUIÇÃO DE PEÇAS)</t>
  </si>
  <si>
    <t>SERVIÇOS DE PRESTAÇÃO CONSULTAS ESPECIALISTA</t>
  </si>
  <si>
    <t>SERVIÇOS DE PRESTAÇÃO DE EXAMES CLINÍCOS</t>
  </si>
  <si>
    <t>SERVIÇOS DE PRESTAÇÃO EXAMES IMAGEM</t>
  </si>
  <si>
    <t>SERVIÇOS DE SITES - DIÁRIOS ELETRÔNICOS ESCOLARES</t>
  </si>
  <si>
    <t>SERVIÇOS PRESTAÇÃO CIRURGIAS ESPECIALIZADA</t>
  </si>
  <si>
    <t>SISTEMA DE ENSINO ESCOLAR</t>
  </si>
  <si>
    <t>LOCAÇÃO DE IMÓVEIS</t>
  </si>
  <si>
    <t>LOCAÇÃO DE BRINQUEDOS</t>
  </si>
  <si>
    <t>LOCAÇÃO DE ESTRUTURAS PARA EVENTOS</t>
  </si>
  <si>
    <t>LOCAÇÃO DE IMPRESSORAS  MULTIFUNCIONAIS</t>
  </si>
  <si>
    <t>LOCAÇÃO DE MÁQUINAS E VEÍCULOS</t>
  </si>
  <si>
    <t>OBRAS E SERVIÇOS DE ENGENHARIA</t>
  </si>
  <si>
    <t>CONSTRUÇÃO DE UMA NOVA UBS COLINAS</t>
  </si>
  <si>
    <t>MANUTENÇÃO DE PRÉDIOS ESCOLARES</t>
  </si>
  <si>
    <t>PAVIMENTAÇÃO PÚBLICA</t>
  </si>
  <si>
    <t>REFORMA CAPS I</t>
  </si>
  <si>
    <t>REFORMA VIGILANCIA EM SAÚDE</t>
  </si>
  <si>
    <t>REFORMAS GERAL DE ESCOLAS</t>
  </si>
  <si>
    <t xml:space="preserve">TOTAL DE ITENS: </t>
  </si>
  <si>
    <t>VALOR TOTAL PCA :</t>
  </si>
  <si>
    <t>REFORMAS EM PONTOS DE APOIO (MIGUEL, AGRESTE E  OLIMPIO CAMPOS)</t>
  </si>
  <si>
    <t>REFORMAS EM UNIDADES BÁSICAS DE SAÚDE - UBS (CENTRO, GERALDO GORUTUBA, SANTO ANTONIO, SALVINOPOLIS, CONDADO DO NORTE,  VERA CRUZ, VEREDA NUCLEO, TAMBORIL, SIMAO CAMPOS E DINISLANDIA)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</si>
</sst>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rgb="FF006100"/>
      <name val="Arial"/>
      <family val="2"/>
    </font>
    <font>
      <b/>
      <sz val="12"/>
      <color rgb="FF9C000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</cellStyleXfs>
  <cellXfs count="40">
    <xf numFmtId="0" fontId="0" fillId="0" borderId="0" xfId="0"/>
    <xf numFmtId="0" fontId="7" fillId="4" borderId="1" xfId="3" applyFont="1" applyAlignment="1">
      <alignment horizontal="center" vertical="center" wrapText="1"/>
    </xf>
    <xf numFmtId="0" fontId="7" fillId="4" borderId="1" xfId="3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/>
    <xf numFmtId="164" fontId="8" fillId="0" borderId="5" xfId="0" applyNumberFormat="1" applyFont="1" applyBorder="1"/>
    <xf numFmtId="14" fontId="8" fillId="0" borderId="5" xfId="0" applyNumberFormat="1" applyFont="1" applyBorder="1"/>
    <xf numFmtId="3" fontId="8" fillId="0" borderId="5" xfId="0" applyNumberFormat="1" applyFont="1" applyBorder="1"/>
    <xf numFmtId="0" fontId="9" fillId="2" borderId="5" xfId="1" applyFont="1" applyBorder="1" applyAlignment="1">
      <alignment horizontal="center"/>
    </xf>
    <xf numFmtId="164" fontId="9" fillId="2" borderId="5" xfId="1" applyNumberFormat="1" applyFont="1" applyBorder="1"/>
    <xf numFmtId="0" fontId="7" fillId="4" borderId="14" xfId="3" applyFont="1" applyBorder="1" applyAlignment="1">
      <alignment horizontal="center" vertical="center" wrapText="1"/>
    </xf>
    <xf numFmtId="0" fontId="6" fillId="5" borderId="5" xfId="4" applyFont="1" applyBorder="1"/>
    <xf numFmtId="0" fontId="6" fillId="5" borderId="5" xfId="4" applyFont="1" applyBorder="1" applyAlignment="1">
      <alignment horizontal="center" vertical="center"/>
    </xf>
    <xf numFmtId="0" fontId="10" fillId="3" borderId="5" xfId="2" applyFont="1" applyBorder="1"/>
    <xf numFmtId="164" fontId="10" fillId="3" borderId="5" xfId="2" applyNumberFormat="1" applyFont="1" applyBorder="1" applyAlignment="1">
      <alignment horizontal="center" vertical="center"/>
    </xf>
    <xf numFmtId="0" fontId="7" fillId="4" borderId="14" xfId="3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horizontal="right" vertical="center"/>
    </xf>
    <xf numFmtId="14" fontId="8" fillId="0" borderId="5" xfId="0" applyNumberFormat="1" applyFont="1" applyBorder="1" applyAlignment="1">
      <alignment horizontal="right" vertical="center"/>
    </xf>
    <xf numFmtId="0" fontId="4" fillId="6" borderId="2" xfId="5" applyBorder="1" applyAlignment="1">
      <alignment horizontal="center"/>
    </xf>
    <xf numFmtId="0" fontId="4" fillId="6" borderId="3" xfId="5" applyBorder="1" applyAlignment="1">
      <alignment horizontal="center"/>
    </xf>
    <xf numFmtId="0" fontId="4" fillId="6" borderId="4" xfId="5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7" borderId="2" xfId="6" applyFont="1" applyBorder="1" applyAlignment="1">
      <alignment horizontal="left"/>
    </xf>
    <xf numFmtId="0" fontId="6" fillId="7" borderId="3" xfId="6" applyFont="1" applyBorder="1" applyAlignment="1">
      <alignment horizontal="left"/>
    </xf>
    <xf numFmtId="0" fontId="6" fillId="7" borderId="4" xfId="6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5" fillId="6" borderId="2" xfId="5" applyFont="1" applyBorder="1" applyAlignment="1">
      <alignment horizontal="center"/>
    </xf>
    <xf numFmtId="0" fontId="5" fillId="6" borderId="3" xfId="5" applyFont="1" applyBorder="1" applyAlignment="1">
      <alignment horizontal="center"/>
    </xf>
    <xf numFmtId="0" fontId="5" fillId="6" borderId="4" xfId="5" applyFont="1" applyBorder="1" applyAlignment="1">
      <alignment horizontal="center"/>
    </xf>
    <xf numFmtId="0" fontId="8" fillId="8" borderId="5" xfId="0" applyFont="1" applyFill="1" applyBorder="1" applyAlignment="1">
      <alignment horizontal="center" vertical="center"/>
    </xf>
    <xf numFmtId="0" fontId="8" fillId="8" borderId="5" xfId="0" applyFont="1" applyFill="1" applyBorder="1"/>
    <xf numFmtId="164" fontId="8" fillId="8" borderId="5" xfId="0" applyNumberFormat="1" applyFont="1" applyFill="1" applyBorder="1"/>
    <xf numFmtId="14" fontId="8" fillId="8" borderId="5" xfId="0" applyNumberFormat="1" applyFont="1" applyFill="1" applyBorder="1"/>
  </cellXfs>
  <cellStyles count="7">
    <cellStyle name="60% - Ênfase4" xfId="4" builtinId="44"/>
    <cellStyle name="60% - Ênfase6" xfId="6" builtinId="52"/>
    <cellStyle name="Bom" xfId="1" builtinId="26"/>
    <cellStyle name="Célula de Verificação" xfId="3" builtinId="23"/>
    <cellStyle name="Ênfase5" xfId="5" builtinId="45"/>
    <cellStyle name="Normal" xfId="0" builtinId="0"/>
    <cellStyle name="Ruim" xfId="2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tabSelected="1" topLeftCell="A45" zoomScale="90" zoomScaleNormal="90" workbookViewId="0">
      <selection activeCell="B49" sqref="B49"/>
    </sheetView>
  </sheetViews>
  <sheetFormatPr defaultRowHeight="15" x14ac:dyDescent="0.25"/>
  <cols>
    <col min="1" max="1" width="12.7109375" customWidth="1"/>
    <col min="2" max="2" width="123.85546875" customWidth="1"/>
    <col min="3" max="3" width="25.28515625" customWidth="1"/>
    <col min="4" max="4" width="22.85546875" customWidth="1"/>
    <col min="5" max="5" width="20.5703125" customWidth="1"/>
  </cols>
  <sheetData>
    <row r="1" spans="1:5" ht="18" x14ac:dyDescent="0.25">
      <c r="A1" s="33" t="s">
        <v>0</v>
      </c>
      <c r="B1" s="34"/>
      <c r="C1" s="34"/>
      <c r="D1" s="34"/>
      <c r="E1" s="35"/>
    </row>
    <row r="2" spans="1:5" ht="16.5" thickBot="1" x14ac:dyDescent="0.3">
      <c r="A2" s="28" t="s">
        <v>1</v>
      </c>
      <c r="B2" s="29"/>
      <c r="C2" s="29"/>
      <c r="D2" s="29"/>
      <c r="E2" s="30"/>
    </row>
    <row r="3" spans="1:5" ht="46.5" thickTop="1" thickBot="1" x14ac:dyDescent="0.3">
      <c r="A3" s="1" t="s">
        <v>2</v>
      </c>
      <c r="B3" s="2" t="s">
        <v>3</v>
      </c>
      <c r="C3" s="1" t="s">
        <v>4</v>
      </c>
      <c r="D3" s="1" t="s">
        <v>5</v>
      </c>
      <c r="E3" s="2" t="s">
        <v>6</v>
      </c>
    </row>
    <row r="4" spans="1:5" ht="16.5" thickTop="1" x14ac:dyDescent="0.25">
      <c r="A4" s="3">
        <f t="shared" ref="A4:A27" si="0">ROW(A4)-3</f>
        <v>1</v>
      </c>
      <c r="B4" s="4" t="s">
        <v>7</v>
      </c>
      <c r="C4" s="4"/>
      <c r="D4" s="5">
        <v>270000</v>
      </c>
      <c r="E4" s="6">
        <v>46054</v>
      </c>
    </row>
    <row r="5" spans="1:5" ht="15.75" x14ac:dyDescent="0.25">
      <c r="A5" s="3">
        <f t="shared" si="0"/>
        <v>2</v>
      </c>
      <c r="B5" s="4" t="s">
        <v>8</v>
      </c>
      <c r="C5" s="4"/>
      <c r="D5" s="5">
        <v>231000</v>
      </c>
      <c r="E5" s="6">
        <v>46054</v>
      </c>
    </row>
    <row r="6" spans="1:5" ht="15.75" x14ac:dyDescent="0.25">
      <c r="A6" s="3">
        <f t="shared" si="0"/>
        <v>3</v>
      </c>
      <c r="B6" s="4" t="s">
        <v>9</v>
      </c>
      <c r="C6" s="7"/>
      <c r="D6" s="5">
        <v>100000</v>
      </c>
      <c r="E6" s="6">
        <v>46082</v>
      </c>
    </row>
    <row r="7" spans="1:5" ht="15.75" x14ac:dyDescent="0.25">
      <c r="A7" s="3">
        <f t="shared" si="0"/>
        <v>4</v>
      </c>
      <c r="B7" s="4" t="s">
        <v>10</v>
      </c>
      <c r="C7" s="4"/>
      <c r="D7" s="5">
        <v>228000</v>
      </c>
      <c r="E7" s="6">
        <v>46054</v>
      </c>
    </row>
    <row r="8" spans="1:5" ht="15.75" x14ac:dyDescent="0.25">
      <c r="A8" s="3">
        <f t="shared" si="0"/>
        <v>5</v>
      </c>
      <c r="B8" s="4" t="s">
        <v>11</v>
      </c>
      <c r="C8" s="7"/>
      <c r="D8" s="5">
        <v>1000000</v>
      </c>
      <c r="E8" s="6">
        <v>46054</v>
      </c>
    </row>
    <row r="9" spans="1:5" ht="15.75" x14ac:dyDescent="0.25">
      <c r="A9" s="3">
        <f t="shared" si="0"/>
        <v>6</v>
      </c>
      <c r="B9" s="4" t="s">
        <v>12</v>
      </c>
      <c r="C9" s="7"/>
      <c r="D9" s="5">
        <v>2400000</v>
      </c>
      <c r="E9" s="6">
        <v>46054</v>
      </c>
    </row>
    <row r="10" spans="1:5" ht="15.75" x14ac:dyDescent="0.25">
      <c r="A10" s="3">
        <f t="shared" si="0"/>
        <v>7</v>
      </c>
      <c r="B10" s="4" t="s">
        <v>13</v>
      </c>
      <c r="C10" s="7"/>
      <c r="D10" s="5">
        <v>80000</v>
      </c>
      <c r="E10" s="6">
        <v>46144</v>
      </c>
    </row>
    <row r="11" spans="1:5" ht="15.75" x14ac:dyDescent="0.25">
      <c r="A11" s="3">
        <f t="shared" si="0"/>
        <v>8</v>
      </c>
      <c r="B11" s="4" t="s">
        <v>14</v>
      </c>
      <c r="C11" s="7"/>
      <c r="D11" s="5">
        <v>150000</v>
      </c>
      <c r="E11" s="6">
        <v>46144</v>
      </c>
    </row>
    <row r="12" spans="1:5" ht="15.75" x14ac:dyDescent="0.25">
      <c r="A12" s="3">
        <f t="shared" si="0"/>
        <v>9</v>
      </c>
      <c r="B12" s="4" t="s">
        <v>15</v>
      </c>
      <c r="C12" s="7"/>
      <c r="D12" s="5">
        <v>380000</v>
      </c>
      <c r="E12" s="6">
        <v>46054</v>
      </c>
    </row>
    <row r="13" spans="1:5" ht="15.75" x14ac:dyDescent="0.25">
      <c r="A13" s="3">
        <f t="shared" si="0"/>
        <v>10</v>
      </c>
      <c r="B13" s="4" t="s">
        <v>16</v>
      </c>
      <c r="C13" s="7"/>
      <c r="D13" s="5">
        <v>300000</v>
      </c>
      <c r="E13" s="6">
        <v>46144</v>
      </c>
    </row>
    <row r="14" spans="1:5" ht="15.75" x14ac:dyDescent="0.25">
      <c r="A14" s="3">
        <f t="shared" si="0"/>
        <v>11</v>
      </c>
      <c r="B14" s="4" t="s">
        <v>17</v>
      </c>
      <c r="C14" s="7"/>
      <c r="D14" s="5">
        <v>6000000</v>
      </c>
      <c r="E14" s="6">
        <v>46144</v>
      </c>
    </row>
    <row r="15" spans="1:5" ht="15.75" x14ac:dyDescent="0.25">
      <c r="A15" s="3">
        <f t="shared" si="0"/>
        <v>12</v>
      </c>
      <c r="B15" s="4" t="s">
        <v>18</v>
      </c>
      <c r="C15" s="7"/>
      <c r="D15" s="5">
        <v>800000</v>
      </c>
      <c r="E15" s="6">
        <v>46267</v>
      </c>
    </row>
    <row r="16" spans="1:5" ht="15.75" x14ac:dyDescent="0.25">
      <c r="A16" s="3">
        <f t="shared" si="0"/>
        <v>13</v>
      </c>
      <c r="B16" s="4" t="s">
        <v>19</v>
      </c>
      <c r="C16" s="7"/>
      <c r="D16" s="5">
        <v>400000</v>
      </c>
      <c r="E16" s="6">
        <v>46114</v>
      </c>
    </row>
    <row r="17" spans="1:5" ht="15.75" x14ac:dyDescent="0.25">
      <c r="A17" s="3">
        <f t="shared" si="0"/>
        <v>14</v>
      </c>
      <c r="B17" s="4" t="s">
        <v>20</v>
      </c>
      <c r="C17" s="7"/>
      <c r="D17" s="5">
        <v>1000000</v>
      </c>
      <c r="E17" s="6">
        <v>46175</v>
      </c>
    </row>
    <row r="18" spans="1:5" ht="15.75" x14ac:dyDescent="0.25">
      <c r="A18" s="3">
        <f t="shared" si="0"/>
        <v>15</v>
      </c>
      <c r="B18" s="4" t="s">
        <v>21</v>
      </c>
      <c r="C18" s="7"/>
      <c r="D18" s="5">
        <v>200000</v>
      </c>
      <c r="E18" s="6">
        <v>46083</v>
      </c>
    </row>
    <row r="19" spans="1:5" ht="15.75" x14ac:dyDescent="0.25">
      <c r="A19" s="3">
        <f t="shared" si="0"/>
        <v>16</v>
      </c>
      <c r="B19" s="4" t="s">
        <v>22</v>
      </c>
      <c r="C19" s="7"/>
      <c r="D19" s="5">
        <v>1000000</v>
      </c>
      <c r="E19" s="6">
        <v>46144</v>
      </c>
    </row>
    <row r="20" spans="1:5" ht="15.75" x14ac:dyDescent="0.25">
      <c r="A20" s="3">
        <f t="shared" si="0"/>
        <v>17</v>
      </c>
      <c r="B20" s="4" t="s">
        <v>23</v>
      </c>
      <c r="C20" s="7"/>
      <c r="D20" s="5">
        <v>250000</v>
      </c>
      <c r="E20" s="6">
        <v>46144</v>
      </c>
    </row>
    <row r="21" spans="1:5" ht="15.75" x14ac:dyDescent="0.25">
      <c r="A21" s="3">
        <f t="shared" si="0"/>
        <v>18</v>
      </c>
      <c r="B21" s="4" t="s">
        <v>24</v>
      </c>
      <c r="C21" s="4"/>
      <c r="D21" s="5">
        <v>800000</v>
      </c>
      <c r="E21" s="6">
        <v>46144</v>
      </c>
    </row>
    <row r="22" spans="1:5" ht="15.75" x14ac:dyDescent="0.25">
      <c r="A22" s="3">
        <f t="shared" si="0"/>
        <v>19</v>
      </c>
      <c r="B22" s="4" t="s">
        <v>25</v>
      </c>
      <c r="C22" s="4"/>
      <c r="D22" s="5">
        <v>500000</v>
      </c>
      <c r="E22" s="6">
        <v>46144</v>
      </c>
    </row>
    <row r="23" spans="1:5" ht="15.75" x14ac:dyDescent="0.25">
      <c r="A23" s="3">
        <f t="shared" si="0"/>
        <v>20</v>
      </c>
      <c r="B23" s="4" t="s">
        <v>26</v>
      </c>
      <c r="C23" s="7"/>
      <c r="D23" s="5">
        <v>6500000</v>
      </c>
      <c r="E23" s="6">
        <v>46236</v>
      </c>
    </row>
    <row r="24" spans="1:5" ht="15.75" x14ac:dyDescent="0.25">
      <c r="A24" s="3">
        <f t="shared" si="0"/>
        <v>21</v>
      </c>
      <c r="B24" s="4" t="s">
        <v>27</v>
      </c>
      <c r="C24" s="7"/>
      <c r="D24" s="5">
        <v>200000</v>
      </c>
      <c r="E24" s="6">
        <v>46205</v>
      </c>
    </row>
    <row r="25" spans="1:5" ht="15.75" x14ac:dyDescent="0.25">
      <c r="A25" s="3">
        <f t="shared" si="0"/>
        <v>22</v>
      </c>
      <c r="B25" s="4" t="s">
        <v>28</v>
      </c>
      <c r="C25" s="7"/>
      <c r="D25" s="5">
        <v>4280000</v>
      </c>
      <c r="E25" s="6">
        <v>46144</v>
      </c>
    </row>
    <row r="26" spans="1:5" ht="15.75" x14ac:dyDescent="0.25">
      <c r="A26" s="3">
        <f t="shared" si="0"/>
        <v>23</v>
      </c>
      <c r="B26" s="4" t="s">
        <v>29</v>
      </c>
      <c r="C26" s="7"/>
      <c r="D26" s="5">
        <v>80000</v>
      </c>
      <c r="E26" s="6">
        <v>46175</v>
      </c>
    </row>
    <row r="27" spans="1:5" ht="15.75" x14ac:dyDescent="0.25">
      <c r="A27" s="3">
        <f t="shared" si="0"/>
        <v>24</v>
      </c>
      <c r="B27" s="4" t="s">
        <v>30</v>
      </c>
      <c r="C27" s="7"/>
      <c r="D27" s="5">
        <v>250000</v>
      </c>
      <c r="E27" s="6">
        <v>46175</v>
      </c>
    </row>
    <row r="28" spans="1:5" ht="15.75" x14ac:dyDescent="0.25">
      <c r="A28" s="22"/>
      <c r="B28" s="23"/>
      <c r="C28" s="24"/>
      <c r="D28" s="8" t="s">
        <v>31</v>
      </c>
      <c r="E28" s="31"/>
    </row>
    <row r="29" spans="1:5" ht="15.75" x14ac:dyDescent="0.25">
      <c r="A29" s="25"/>
      <c r="B29" s="26"/>
      <c r="C29" s="27"/>
      <c r="D29" s="9">
        <f>SUM(D4:D27)</f>
        <v>27399000</v>
      </c>
      <c r="E29" s="32"/>
    </row>
    <row r="30" spans="1:5" ht="16.5" thickBot="1" x14ac:dyDescent="0.3">
      <c r="A30" s="28" t="s">
        <v>32</v>
      </c>
      <c r="B30" s="29"/>
      <c r="C30" s="29"/>
      <c r="D30" s="29"/>
      <c r="E30" s="30"/>
    </row>
    <row r="31" spans="1:5" ht="45.75" thickTop="1" x14ac:dyDescent="0.25">
      <c r="A31" s="10" t="s">
        <v>2</v>
      </c>
      <c r="B31" s="15" t="s">
        <v>3</v>
      </c>
      <c r="C31" s="10" t="s">
        <v>4</v>
      </c>
      <c r="D31" s="10" t="s">
        <v>33</v>
      </c>
      <c r="E31" s="10" t="s">
        <v>6</v>
      </c>
    </row>
    <row r="32" spans="1:5" ht="15.75" x14ac:dyDescent="0.25">
      <c r="A32" s="3">
        <f t="shared" ref="A32:A59" si="1">ROW(A32)-31</f>
        <v>1</v>
      </c>
      <c r="B32" s="4" t="s">
        <v>34</v>
      </c>
      <c r="C32" s="4"/>
      <c r="D32" s="5">
        <v>130000</v>
      </c>
      <c r="E32" s="6">
        <v>46055</v>
      </c>
    </row>
    <row r="33" spans="1:5" ht="15.75" x14ac:dyDescent="0.25">
      <c r="A33" s="3">
        <f t="shared" si="1"/>
        <v>2</v>
      </c>
      <c r="B33" s="4" t="s">
        <v>35</v>
      </c>
      <c r="C33" s="4"/>
      <c r="D33" s="5">
        <v>168000</v>
      </c>
      <c r="E33" s="6">
        <v>46055</v>
      </c>
    </row>
    <row r="34" spans="1:5" ht="15.75" x14ac:dyDescent="0.25">
      <c r="A34" s="3">
        <f t="shared" si="1"/>
        <v>3</v>
      </c>
      <c r="B34" s="4" t="s">
        <v>36</v>
      </c>
      <c r="C34" s="4"/>
      <c r="D34" s="5">
        <v>150000</v>
      </c>
      <c r="E34" s="6">
        <v>46055</v>
      </c>
    </row>
    <row r="35" spans="1:5" ht="15.75" x14ac:dyDescent="0.25">
      <c r="A35" s="3">
        <f t="shared" si="1"/>
        <v>4</v>
      </c>
      <c r="B35" s="4" t="s">
        <v>37</v>
      </c>
      <c r="C35" s="4"/>
      <c r="D35" s="5">
        <v>30000</v>
      </c>
      <c r="E35" s="6">
        <v>46144</v>
      </c>
    </row>
    <row r="36" spans="1:5" ht="15.75" x14ac:dyDescent="0.25">
      <c r="A36" s="3">
        <f t="shared" si="1"/>
        <v>5</v>
      </c>
      <c r="B36" s="4" t="s">
        <v>38</v>
      </c>
      <c r="C36" s="4"/>
      <c r="D36" s="5">
        <v>180000</v>
      </c>
      <c r="E36" s="6">
        <v>46055</v>
      </c>
    </row>
    <row r="37" spans="1:5" ht="15.75" x14ac:dyDescent="0.25">
      <c r="A37" s="3">
        <f t="shared" si="1"/>
        <v>6</v>
      </c>
      <c r="B37" s="4" t="s">
        <v>39</v>
      </c>
      <c r="C37" s="4"/>
      <c r="D37" s="5">
        <v>420000</v>
      </c>
      <c r="E37" s="6">
        <v>46055</v>
      </c>
    </row>
    <row r="38" spans="1:5" ht="15.75" x14ac:dyDescent="0.25">
      <c r="A38" s="3">
        <f t="shared" si="1"/>
        <v>7</v>
      </c>
      <c r="B38" s="4" t="s">
        <v>40</v>
      </c>
      <c r="C38" s="4"/>
      <c r="D38" s="5">
        <v>100000</v>
      </c>
      <c r="E38" s="6">
        <v>46055</v>
      </c>
    </row>
    <row r="39" spans="1:5" ht="15.75" x14ac:dyDescent="0.25">
      <c r="A39" s="3">
        <f t="shared" si="1"/>
        <v>8</v>
      </c>
      <c r="B39" s="4" t="s">
        <v>41</v>
      </c>
      <c r="C39" s="4"/>
      <c r="D39" s="5">
        <v>3000000</v>
      </c>
      <c r="E39" s="6">
        <v>46055</v>
      </c>
    </row>
    <row r="40" spans="1:5" ht="15.75" x14ac:dyDescent="0.25">
      <c r="A40" s="3">
        <f t="shared" si="1"/>
        <v>9</v>
      </c>
      <c r="B40" s="4" t="s">
        <v>42</v>
      </c>
      <c r="C40" s="4"/>
      <c r="D40" s="5">
        <v>315000</v>
      </c>
      <c r="E40" s="6">
        <v>46055</v>
      </c>
    </row>
    <row r="41" spans="1:5" ht="15.75" x14ac:dyDescent="0.25">
      <c r="A41" s="3">
        <f t="shared" si="1"/>
        <v>10</v>
      </c>
      <c r="B41" s="4" t="s">
        <v>43</v>
      </c>
      <c r="C41" s="4"/>
      <c r="D41" s="5">
        <v>250000</v>
      </c>
      <c r="E41" s="6">
        <v>46055</v>
      </c>
    </row>
    <row r="42" spans="1:5" ht="15.75" x14ac:dyDescent="0.25">
      <c r="A42" s="3">
        <f t="shared" si="1"/>
        <v>11</v>
      </c>
      <c r="B42" s="4" t="s">
        <v>44</v>
      </c>
      <c r="C42" s="4"/>
      <c r="D42" s="5">
        <v>200000</v>
      </c>
      <c r="E42" s="6">
        <v>46055</v>
      </c>
    </row>
    <row r="43" spans="1:5" ht="15.75" x14ac:dyDescent="0.25">
      <c r="A43" s="3">
        <f t="shared" si="1"/>
        <v>12</v>
      </c>
      <c r="B43" s="4" t="s">
        <v>45</v>
      </c>
      <c r="C43" s="7"/>
      <c r="D43" s="5">
        <v>250000</v>
      </c>
      <c r="E43" s="6">
        <v>46055</v>
      </c>
    </row>
    <row r="44" spans="1:5" ht="15.75" x14ac:dyDescent="0.25">
      <c r="A44" s="3">
        <f t="shared" si="1"/>
        <v>13</v>
      </c>
      <c r="B44" s="4" t="s">
        <v>46</v>
      </c>
      <c r="C44" s="7"/>
      <c r="D44" s="5">
        <v>40000</v>
      </c>
      <c r="E44" s="6">
        <v>46055</v>
      </c>
    </row>
    <row r="45" spans="1:5" ht="15.75" x14ac:dyDescent="0.25">
      <c r="A45" s="3">
        <f t="shared" si="1"/>
        <v>14</v>
      </c>
      <c r="B45" s="4" t="s">
        <v>47</v>
      </c>
      <c r="C45" s="4"/>
      <c r="D45" s="5">
        <v>150000</v>
      </c>
      <c r="E45" s="6">
        <v>46055</v>
      </c>
    </row>
    <row r="46" spans="1:5" ht="15.75" x14ac:dyDescent="0.25">
      <c r="A46" s="3">
        <f t="shared" si="1"/>
        <v>15</v>
      </c>
      <c r="B46" s="4" t="s">
        <v>48</v>
      </c>
      <c r="C46" s="4"/>
      <c r="D46" s="5">
        <v>744000</v>
      </c>
      <c r="E46" s="6">
        <v>46055</v>
      </c>
    </row>
    <row r="47" spans="1:5" ht="15.75" x14ac:dyDescent="0.25">
      <c r="A47" s="3">
        <f t="shared" si="1"/>
        <v>16</v>
      </c>
      <c r="B47" s="4" t="s">
        <v>49</v>
      </c>
      <c r="C47" s="4"/>
      <c r="D47" s="5">
        <v>111000</v>
      </c>
      <c r="E47" s="6">
        <v>46055</v>
      </c>
    </row>
    <row r="48" spans="1:5" ht="15.75" x14ac:dyDescent="0.25">
      <c r="A48" s="3">
        <f t="shared" si="1"/>
        <v>17</v>
      </c>
      <c r="B48" s="4" t="s">
        <v>50</v>
      </c>
      <c r="C48" s="4"/>
      <c r="D48" s="5">
        <v>36000</v>
      </c>
      <c r="E48" s="6">
        <v>46055</v>
      </c>
    </row>
    <row r="49" spans="1:5" ht="15.75" x14ac:dyDescent="0.25">
      <c r="A49" s="3">
        <f t="shared" si="1"/>
        <v>18</v>
      </c>
      <c r="B49" s="4" t="s">
        <v>51</v>
      </c>
      <c r="C49" s="7"/>
      <c r="D49" s="5">
        <v>450000</v>
      </c>
      <c r="E49" s="6">
        <v>46055</v>
      </c>
    </row>
    <row r="50" spans="1:5" ht="15.75" x14ac:dyDescent="0.25">
      <c r="A50" s="3">
        <f t="shared" si="1"/>
        <v>19</v>
      </c>
      <c r="B50" s="4" t="s">
        <v>52</v>
      </c>
      <c r="C50" s="7"/>
      <c r="D50" s="5">
        <v>120000</v>
      </c>
      <c r="E50" s="6">
        <v>46055</v>
      </c>
    </row>
    <row r="51" spans="1:5" ht="15.75" x14ac:dyDescent="0.25">
      <c r="A51" s="3">
        <f t="shared" si="1"/>
        <v>20</v>
      </c>
      <c r="B51" s="4" t="s">
        <v>53</v>
      </c>
      <c r="C51" s="4"/>
      <c r="D51" s="5">
        <v>180000</v>
      </c>
      <c r="E51" s="6">
        <v>46055</v>
      </c>
    </row>
    <row r="52" spans="1:5" ht="15.75" x14ac:dyDescent="0.25">
      <c r="A52" s="36">
        <f t="shared" si="1"/>
        <v>21</v>
      </c>
      <c r="B52" s="37" t="s">
        <v>54</v>
      </c>
      <c r="C52" s="37"/>
      <c r="D52" s="38">
        <v>5000000</v>
      </c>
      <c r="E52" s="39">
        <v>46055</v>
      </c>
    </row>
    <row r="53" spans="1:5" ht="15.75" x14ac:dyDescent="0.25">
      <c r="A53" s="36">
        <f t="shared" si="1"/>
        <v>22</v>
      </c>
      <c r="B53" s="37" t="s">
        <v>55</v>
      </c>
      <c r="C53" s="37"/>
      <c r="D53" s="38">
        <v>7000000</v>
      </c>
      <c r="E53" s="39">
        <v>46055</v>
      </c>
    </row>
    <row r="54" spans="1:5" ht="15.75" x14ac:dyDescent="0.25">
      <c r="A54" s="3">
        <f t="shared" si="1"/>
        <v>23</v>
      </c>
      <c r="B54" s="4" t="s">
        <v>56</v>
      </c>
      <c r="C54" s="4"/>
      <c r="D54" s="5">
        <v>120000</v>
      </c>
      <c r="E54" s="6">
        <v>46055</v>
      </c>
    </row>
    <row r="55" spans="1:5" ht="15.75" x14ac:dyDescent="0.25">
      <c r="A55" s="3">
        <f t="shared" si="1"/>
        <v>24</v>
      </c>
      <c r="B55" s="4" t="s">
        <v>57</v>
      </c>
      <c r="C55" s="4"/>
      <c r="D55" s="5">
        <v>50000</v>
      </c>
      <c r="E55" s="6">
        <v>46055</v>
      </c>
    </row>
    <row r="56" spans="1:5" ht="15.75" x14ac:dyDescent="0.25">
      <c r="A56" s="3">
        <f t="shared" si="1"/>
        <v>25</v>
      </c>
      <c r="B56" s="4" t="s">
        <v>58</v>
      </c>
      <c r="C56" s="4"/>
      <c r="D56" s="5">
        <v>120000</v>
      </c>
      <c r="E56" s="6">
        <v>46055</v>
      </c>
    </row>
    <row r="57" spans="1:5" ht="15.75" x14ac:dyDescent="0.25">
      <c r="A57" s="3">
        <f t="shared" si="1"/>
        <v>26</v>
      </c>
      <c r="B57" s="4" t="s">
        <v>59</v>
      </c>
      <c r="C57" s="4"/>
      <c r="D57" s="5">
        <v>100000</v>
      </c>
      <c r="E57" s="6">
        <v>46055</v>
      </c>
    </row>
    <row r="58" spans="1:5" ht="15.75" x14ac:dyDescent="0.25">
      <c r="A58" s="3">
        <f t="shared" si="1"/>
        <v>27</v>
      </c>
      <c r="B58" s="4" t="s">
        <v>60</v>
      </c>
      <c r="C58" s="4"/>
      <c r="D58" s="5">
        <v>350000</v>
      </c>
      <c r="E58" s="6">
        <v>46055</v>
      </c>
    </row>
    <row r="59" spans="1:5" ht="15.75" x14ac:dyDescent="0.25">
      <c r="A59" s="3">
        <f t="shared" si="1"/>
        <v>28</v>
      </c>
      <c r="B59" s="4" t="s">
        <v>61</v>
      </c>
      <c r="C59" s="4"/>
      <c r="D59" s="5">
        <v>2000000</v>
      </c>
      <c r="E59" s="6">
        <v>46055</v>
      </c>
    </row>
    <row r="60" spans="1:5" ht="15.75" x14ac:dyDescent="0.25">
      <c r="A60" s="22"/>
      <c r="B60" s="23"/>
      <c r="C60" s="24"/>
      <c r="D60" s="8" t="s">
        <v>31</v>
      </c>
      <c r="E60" s="31"/>
    </row>
    <row r="61" spans="1:5" ht="15.75" x14ac:dyDescent="0.25">
      <c r="A61" s="25"/>
      <c r="B61" s="26"/>
      <c r="C61" s="27"/>
      <c r="D61" s="9">
        <f>SUM(D32:D59)</f>
        <v>21764000</v>
      </c>
      <c r="E61" s="32"/>
    </row>
    <row r="62" spans="1:5" ht="16.5" thickBot="1" x14ac:dyDescent="0.3">
      <c r="A62" s="28" t="s">
        <v>62</v>
      </c>
      <c r="B62" s="29"/>
      <c r="C62" s="29"/>
      <c r="D62" s="29"/>
      <c r="E62" s="30"/>
    </row>
    <row r="63" spans="1:5" ht="46.5" thickTop="1" thickBot="1" x14ac:dyDescent="0.3">
      <c r="A63" s="1" t="s">
        <v>2</v>
      </c>
      <c r="B63" s="2" t="s">
        <v>3</v>
      </c>
      <c r="C63" s="1" t="s">
        <v>4</v>
      </c>
      <c r="D63" s="1" t="s">
        <v>33</v>
      </c>
      <c r="E63" s="1" t="s">
        <v>6</v>
      </c>
    </row>
    <row r="64" spans="1:5" ht="16.5" thickTop="1" x14ac:dyDescent="0.25">
      <c r="A64" s="3">
        <f>ROW(A64)-63</f>
        <v>1</v>
      </c>
      <c r="B64" s="4" t="s">
        <v>63</v>
      </c>
      <c r="C64" s="7"/>
      <c r="D64" s="5">
        <v>100000</v>
      </c>
      <c r="E64" s="6">
        <v>46055</v>
      </c>
    </row>
    <row r="65" spans="1:5" ht="15.75" x14ac:dyDescent="0.25">
      <c r="A65" s="3">
        <f t="shared" ref="A65:A68" si="2">ROW(A65)-63</f>
        <v>2</v>
      </c>
      <c r="B65" s="4" t="s">
        <v>64</v>
      </c>
      <c r="C65" s="4"/>
      <c r="D65" s="5">
        <v>1182000</v>
      </c>
      <c r="E65" s="6">
        <v>46055</v>
      </c>
    </row>
    <row r="66" spans="1:5" ht="15.75" x14ac:dyDescent="0.25">
      <c r="A66" s="3">
        <f t="shared" si="2"/>
        <v>3</v>
      </c>
      <c r="B66" s="4" t="s">
        <v>62</v>
      </c>
      <c r="C66" s="4"/>
      <c r="D66" s="5">
        <v>338000</v>
      </c>
      <c r="E66" s="6">
        <v>46055</v>
      </c>
    </row>
    <row r="67" spans="1:5" ht="15.75" x14ac:dyDescent="0.25">
      <c r="A67" s="3">
        <f t="shared" si="2"/>
        <v>4</v>
      </c>
      <c r="B67" s="4" t="s">
        <v>65</v>
      </c>
      <c r="C67" s="7"/>
      <c r="D67" s="5">
        <v>300000</v>
      </c>
      <c r="E67" s="6">
        <v>46055</v>
      </c>
    </row>
    <row r="68" spans="1:5" ht="15.75" x14ac:dyDescent="0.25">
      <c r="A68" s="3">
        <f t="shared" si="2"/>
        <v>5</v>
      </c>
      <c r="B68" s="4" t="s">
        <v>66</v>
      </c>
      <c r="C68" s="7"/>
      <c r="D68" s="5">
        <v>1000000</v>
      </c>
      <c r="E68" s="6">
        <v>46055</v>
      </c>
    </row>
    <row r="69" spans="1:5" ht="15.75" x14ac:dyDescent="0.25">
      <c r="A69" s="22"/>
      <c r="B69" s="23"/>
      <c r="C69" s="24"/>
      <c r="D69" s="8" t="s">
        <v>31</v>
      </c>
      <c r="E69" s="31"/>
    </row>
    <row r="70" spans="1:5" ht="15.75" x14ac:dyDescent="0.25">
      <c r="A70" s="25"/>
      <c r="B70" s="26"/>
      <c r="C70" s="27"/>
      <c r="D70" s="9">
        <f>SUM(D64:D68)</f>
        <v>2920000</v>
      </c>
      <c r="E70" s="32"/>
    </row>
    <row r="71" spans="1:5" ht="16.5" thickBot="1" x14ac:dyDescent="0.3">
      <c r="A71" s="28" t="s">
        <v>67</v>
      </c>
      <c r="B71" s="29"/>
      <c r="C71" s="29"/>
      <c r="D71" s="29"/>
      <c r="E71" s="30"/>
    </row>
    <row r="72" spans="1:5" ht="46.5" thickTop="1" thickBot="1" x14ac:dyDescent="0.3">
      <c r="A72" s="1" t="s">
        <v>2</v>
      </c>
      <c r="B72" s="2" t="s">
        <v>3</v>
      </c>
      <c r="C72" s="1" t="s">
        <v>4</v>
      </c>
      <c r="D72" s="1" t="s">
        <v>33</v>
      </c>
      <c r="E72" s="1" t="s">
        <v>6</v>
      </c>
    </row>
    <row r="73" spans="1:5" ht="16.5" thickTop="1" x14ac:dyDescent="0.25">
      <c r="A73" s="3">
        <f t="shared" ref="A73:A80" si="3">ROW(A73)-72</f>
        <v>1</v>
      </c>
      <c r="B73" s="4" t="s">
        <v>68</v>
      </c>
      <c r="C73" s="4"/>
      <c r="D73" s="5">
        <v>2100000</v>
      </c>
      <c r="E73" s="6">
        <v>46055</v>
      </c>
    </row>
    <row r="74" spans="1:5" ht="15.75" x14ac:dyDescent="0.25">
      <c r="A74" s="3">
        <f t="shared" si="3"/>
        <v>2</v>
      </c>
      <c r="B74" s="4" t="s">
        <v>69</v>
      </c>
      <c r="C74" s="4"/>
      <c r="D74" s="5">
        <v>250000</v>
      </c>
      <c r="E74" s="6">
        <v>46055</v>
      </c>
    </row>
    <row r="75" spans="1:5" ht="15.75" x14ac:dyDescent="0.25">
      <c r="A75" s="3">
        <f t="shared" si="3"/>
        <v>3</v>
      </c>
      <c r="B75" s="4" t="s">
        <v>70</v>
      </c>
      <c r="C75" s="4"/>
      <c r="D75" s="5">
        <v>3000000</v>
      </c>
      <c r="E75" s="6">
        <v>46055</v>
      </c>
    </row>
    <row r="76" spans="1:5" ht="15.75" x14ac:dyDescent="0.25">
      <c r="A76" s="3">
        <f t="shared" si="3"/>
        <v>4</v>
      </c>
      <c r="B76" s="4" t="s">
        <v>71</v>
      </c>
      <c r="C76" s="4"/>
      <c r="D76" s="5">
        <v>180000</v>
      </c>
      <c r="E76" s="6">
        <v>46055</v>
      </c>
    </row>
    <row r="77" spans="1:5" ht="15.75" x14ac:dyDescent="0.25">
      <c r="A77" s="3">
        <f t="shared" si="3"/>
        <v>5</v>
      </c>
      <c r="B77" s="4" t="s">
        <v>72</v>
      </c>
      <c r="C77" s="4"/>
      <c r="D77" s="5">
        <v>180000</v>
      </c>
      <c r="E77" s="6">
        <v>46055</v>
      </c>
    </row>
    <row r="78" spans="1:5" ht="15.75" x14ac:dyDescent="0.25">
      <c r="A78" s="3">
        <f t="shared" si="3"/>
        <v>6</v>
      </c>
      <c r="B78" s="4" t="s">
        <v>76</v>
      </c>
      <c r="C78" s="4"/>
      <c r="D78" s="5">
        <v>540000</v>
      </c>
      <c r="E78" s="6">
        <v>46055</v>
      </c>
    </row>
    <row r="79" spans="1:5" ht="45" x14ac:dyDescent="0.25">
      <c r="A79" s="3">
        <f t="shared" si="3"/>
        <v>7</v>
      </c>
      <c r="B79" s="16" t="s">
        <v>77</v>
      </c>
      <c r="C79" s="4"/>
      <c r="D79" s="17">
        <v>1800000</v>
      </c>
      <c r="E79" s="18">
        <v>46055</v>
      </c>
    </row>
    <row r="80" spans="1:5" ht="15.75" x14ac:dyDescent="0.25">
      <c r="A80" s="3">
        <f t="shared" si="3"/>
        <v>8</v>
      </c>
      <c r="B80" s="4" t="s">
        <v>73</v>
      </c>
      <c r="C80" s="4"/>
      <c r="D80" s="5">
        <v>3000000</v>
      </c>
      <c r="E80" s="6">
        <v>46055</v>
      </c>
    </row>
    <row r="81" spans="1:5" ht="15.75" x14ac:dyDescent="0.25">
      <c r="A81" s="22"/>
      <c r="B81" s="23"/>
      <c r="C81" s="24"/>
      <c r="D81" s="8" t="s">
        <v>31</v>
      </c>
      <c r="E81" s="31"/>
    </row>
    <row r="82" spans="1:5" ht="15.75" x14ac:dyDescent="0.25">
      <c r="A82" s="25"/>
      <c r="B82" s="26"/>
      <c r="C82" s="27"/>
      <c r="D82" s="9">
        <f>SUM(D73:D80)</f>
        <v>11050000</v>
      </c>
      <c r="E82" s="32"/>
    </row>
    <row r="83" spans="1:5" x14ac:dyDescent="0.25">
      <c r="A83" s="19"/>
      <c r="B83" s="20"/>
      <c r="C83" s="20"/>
      <c r="D83" s="20"/>
      <c r="E83" s="21"/>
    </row>
    <row r="84" spans="1:5" ht="15.75" x14ac:dyDescent="0.25">
      <c r="A84" s="22"/>
      <c r="B84" s="23"/>
      <c r="C84" s="24"/>
      <c r="D84" s="11" t="s">
        <v>74</v>
      </c>
      <c r="E84" s="12">
        <v>65</v>
      </c>
    </row>
    <row r="85" spans="1:5" ht="15.75" x14ac:dyDescent="0.25">
      <c r="A85" s="25"/>
      <c r="B85" s="26"/>
      <c r="C85" s="27"/>
      <c r="D85" s="13" t="s">
        <v>75</v>
      </c>
      <c r="E85" s="14">
        <f>(D82+D70+D61+D29)</f>
        <v>63133000</v>
      </c>
    </row>
  </sheetData>
  <mergeCells count="15">
    <mergeCell ref="A60:C61"/>
    <mergeCell ref="E60:E61"/>
    <mergeCell ref="A1:E1"/>
    <mergeCell ref="A2:E2"/>
    <mergeCell ref="A28:C29"/>
    <mergeCell ref="E28:E29"/>
    <mergeCell ref="A30:E30"/>
    <mergeCell ref="A83:E83"/>
    <mergeCell ref="A84:C85"/>
    <mergeCell ref="A62:E62"/>
    <mergeCell ref="A69:C70"/>
    <mergeCell ref="E69:E70"/>
    <mergeCell ref="A71:E71"/>
    <mergeCell ref="A81:C82"/>
    <mergeCell ref="E81:E82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PCA - PREFEITURA SJP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2025-09-17T17:22:16Z</dcterms:created>
  <dcterms:modified xsi:type="dcterms:W3CDTF">2026-01-07T23:54:21Z</dcterms:modified>
</cp:coreProperties>
</file>